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С 2-1" sheetId="4" r:id="rId1"/>
  </sheets>
  <calcPr calcId="124519"/>
</workbook>
</file>

<file path=xl/calcChain.xml><?xml version="1.0" encoding="utf-8"?>
<calcChain xmlns="http://schemas.openxmlformats.org/spreadsheetml/2006/main">
  <c r="K29" i="4"/>
  <c r="K30"/>
  <c r="J29"/>
  <c r="J30"/>
  <c r="J31"/>
  <c r="I30"/>
  <c r="I31"/>
  <c r="M24"/>
  <c r="M23"/>
  <c r="M27"/>
  <c r="M28"/>
  <c r="M25"/>
  <c r="M26"/>
  <c r="M29"/>
  <c r="J32"/>
  <c r="J33"/>
  <c r="J34"/>
  <c r="J35"/>
  <c r="J36"/>
  <c r="J37"/>
  <c r="I32"/>
  <c r="I33"/>
  <c r="M32"/>
  <c r="I34"/>
  <c r="I35"/>
  <c r="I36"/>
  <c r="I37"/>
  <c r="K31"/>
  <c r="M30"/>
  <c r="M31"/>
  <c r="K33"/>
  <c r="K34"/>
  <c r="M33"/>
  <c r="K35"/>
  <c r="M34"/>
  <c r="K36"/>
  <c r="M35"/>
  <c r="K37"/>
  <c r="M37"/>
  <c r="L16"/>
  <c r="M36"/>
</calcChain>
</file>

<file path=xl/sharedStrings.xml><?xml version="1.0" encoding="utf-8"?>
<sst xmlns="http://schemas.openxmlformats.org/spreadsheetml/2006/main" count="57" uniqueCount="55">
  <si>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</si>
  <si>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</si>
  <si>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</si>
  <si>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</si>
  <si>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Строительных работ</t>
  </si>
  <si>
    <t>Общая сметная стоимость, тыс. руб.</t>
  </si>
  <si>
    <t>Итого с непредвиденными</t>
  </si>
  <si>
    <t>монтажных работ</t>
  </si>
  <si>
    <t>оборудования, мебели, инвентаря</t>
  </si>
  <si>
    <t>прочих</t>
  </si>
  <si>
    <t>ГСН81-05-01-2001, прил.1, п.4.2</t>
  </si>
  <si>
    <t>Временные здания и сооружения 1.8%</t>
  </si>
  <si>
    <t>ГСН81-05-01-2001, таб.4, п.11.4</t>
  </si>
  <si>
    <t>Дополнительные затраты при производстве работ в зимнее время 0.63%</t>
  </si>
  <si>
    <t>МДС81-35.2004</t>
  </si>
  <si>
    <t>Итого временными зданиями и сооружениями</t>
  </si>
  <si>
    <t>Итого дополнительными затратами при производстве работ в зимнее время 0.63%</t>
  </si>
  <si>
    <t>НДС</t>
  </si>
  <si>
    <t>ВСЕГО с НДС</t>
  </si>
  <si>
    <t>Сметная стоимость</t>
  </si>
  <si>
    <t>тыс. руб.</t>
  </si>
  <si>
    <t>УТВЕРЖДАЮ:</t>
  </si>
  <si>
    <t>СОГЛАСОВАНО:</t>
  </si>
  <si>
    <t>Заказчик-застройщик: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</si>
  <si>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</si>
  <si>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</si>
  <si>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t>Составила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</si>
  <si>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</t>
    </r>
    <r>
      <rPr>
        <sz val="10"/>
        <color indexed="8"/>
        <rFont val="Calibri"/>
        <family val="2"/>
        <charset val="204"/>
      </rPr>
      <t>2012 г.</t>
    </r>
  </si>
  <si>
    <t>ЛСР 7-1-4</t>
  </si>
  <si>
    <t>Благоустройство территории</t>
  </si>
  <si>
    <t xml:space="preserve">Озеленение  территории </t>
  </si>
  <si>
    <t>ОБЪЕКТНЫЙ СМЕТНЫЙ РАСЧЕТ № 7-1</t>
  </si>
  <si>
    <t>Итого по главе 7</t>
  </si>
  <si>
    <t>Благоустройство и озеленение территории</t>
  </si>
  <si>
    <t xml:space="preserve">Выгодоприобретатель: </t>
  </si>
  <si>
    <t>ЛСР 7-1-5</t>
  </si>
  <si>
    <t>ЛСР 7-1-6</t>
  </si>
  <si>
    <t>Главный инженер проекта</t>
  </si>
  <si>
    <t>Кузнецов Я. В.</t>
  </si>
  <si>
    <t>подпись (инициалы, фамилия)</t>
  </si>
  <si>
    <t>инженер-сметчик</t>
  </si>
  <si>
    <t>Красовская А.В.</t>
  </si>
  <si>
    <t>Проверил</t>
  </si>
  <si>
    <t>должность, подпись (инициалы, фамилия)</t>
  </si>
  <si>
    <t>Наружное освещение</t>
  </si>
  <si>
    <t>Архитектурное освещение</t>
  </si>
  <si>
    <t>ЛСР 7-1-1</t>
  </si>
  <si>
    <t>Резерв средств на непредвиденные работы и затраты 1%</t>
  </si>
  <si>
    <t xml:space="preserve">ЛСР 7-1-2 </t>
  </si>
  <si>
    <t>ЛСР 7-1-3</t>
  </si>
  <si>
    <t>Автомобильная парковка на 50 автомобилей, Олимпийский бульвар</t>
  </si>
  <si>
    <t>Автомобильная парковка на 278 автомобилей, Калининградский проспект, железнодорожный переезд</t>
  </si>
  <si>
    <t>Стройка: Корректировка проектно-сметной документации по объекту "Строительство театра эстрады г. Светлогорск, Калининградская область."</t>
  </si>
  <si>
    <t>Составлен в текущих ценах по состоянию на 03.2012 г.</t>
  </si>
  <si>
    <t>Глава 7. Благоустройство и озеленение территории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</si>
</sst>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>
      <alignment horizontal="right" vertical="top" wrapText="1"/>
    </xf>
  </cellStyleXfs>
  <cellXfs count="7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4" fontId="1" fillId="0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4" fontId="1" fillId="0" borderId="0" xfId="0" applyNumberFormat="1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wrapText="1"/>
    </xf>
    <xf numFmtId="4" fontId="1" fillId="0" borderId="0" xfId="0" applyNumberFormat="1" applyFont="1" applyFill="1" applyAlignment="1">
      <alignment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4" fontId="1" fillId="0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49" fontId="8" fillId="0" borderId="0" xfId="0" applyNumberFormat="1" applyFont="1" applyFill="1" applyAlignment="1"/>
    <xf numFmtId="0" fontId="8" fillId="0" borderId="0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7" fillId="0" borderId="0" xfId="0" applyFont="1" applyFill="1"/>
    <xf numFmtId="49" fontId="8" fillId="0" borderId="0" xfId="0" applyNumberFormat="1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49" fontId="8" fillId="0" borderId="0" xfId="0" applyNumberFormat="1" applyFont="1" applyFill="1" applyAlignment="1">
      <alignment wrapText="1"/>
    </xf>
    <xf numFmtId="49" fontId="8" fillId="0" borderId="2" xfId="0" applyNumberFormat="1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/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center" wrapText="1"/>
    </xf>
  </cellXfs>
  <cellStyles count="2">
    <cellStyle name="Итоги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8"/>
  <sheetViews>
    <sheetView tabSelected="1" topLeftCell="A36" workbookViewId="0">
      <selection activeCell="E9" sqref="E9"/>
    </sheetView>
  </sheetViews>
  <sheetFormatPr defaultRowHeight="12.75"/>
  <cols>
    <col min="1" max="1" width="5.5703125" style="2" customWidth="1"/>
    <col min="2" max="2" width="9" style="2" customWidth="1"/>
    <col min="3" max="3" width="3.85546875" style="2" customWidth="1"/>
    <col min="4" max="4" width="9.140625" style="2" customWidth="1"/>
    <col min="5" max="5" width="13.140625" style="2" bestFit="1" customWidth="1"/>
    <col min="6" max="7" width="9.140625" style="2" customWidth="1"/>
    <col min="8" max="8" width="1" style="2" customWidth="1"/>
    <col min="9" max="9" width="13.7109375" style="2" customWidth="1"/>
    <col min="10" max="11" width="12.140625" style="2" customWidth="1"/>
    <col min="12" max="12" width="12.85546875" style="2" customWidth="1"/>
    <col min="13" max="13" width="16.42578125" style="2" customWidth="1"/>
    <col min="14" max="14" width="13.7109375" style="2" bestFit="1" customWidth="1"/>
    <col min="15" max="15" width="10.85546875" style="2" bestFit="1" customWidth="1"/>
    <col min="16" max="16384" width="9.140625" style="2"/>
  </cols>
  <sheetData>
    <row r="1" spans="1:14">
      <c r="A1" s="10" t="s">
        <v>21</v>
      </c>
      <c r="J1" s="10" t="s">
        <v>22</v>
      </c>
    </row>
    <row r="2" spans="1:14">
      <c r="B2" s="10"/>
    </row>
    <row r="3" spans="1:14">
      <c r="A3" s="10" t="s">
        <v>23</v>
      </c>
      <c r="B3" s="10"/>
      <c r="J3" s="10" t="s">
        <v>34</v>
      </c>
    </row>
    <row r="5" spans="1:14">
      <c r="A5" s="11" t="s">
        <v>24</v>
      </c>
      <c r="C5" s="12"/>
      <c r="F5" s="12"/>
      <c r="G5" s="12"/>
      <c r="H5" s="12"/>
      <c r="I5" s="12"/>
      <c r="J5" s="11" t="s">
        <v>25</v>
      </c>
      <c r="K5" s="12"/>
      <c r="L5" s="12"/>
      <c r="M5" s="12"/>
      <c r="N5" s="12"/>
    </row>
    <row r="6" spans="1:14">
      <c r="A6" s="10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>
      <c r="A8" s="10" t="s">
        <v>27</v>
      </c>
      <c r="C8" s="13"/>
      <c r="D8" s="11"/>
      <c r="F8" s="13"/>
      <c r="G8" s="13"/>
      <c r="H8" s="13"/>
      <c r="I8" s="13"/>
      <c r="J8" s="10" t="s">
        <v>27</v>
      </c>
      <c r="K8" s="13"/>
      <c r="L8" s="13"/>
      <c r="M8" s="13"/>
      <c r="N8" s="13"/>
    </row>
    <row r="9" spans="1:14">
      <c r="A9" s="10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4">
      <c r="A10" s="10"/>
      <c r="B10" s="10" t="s">
        <v>52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5" customHeight="1">
      <c r="A12" s="14" t="s">
        <v>31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0"/>
    </row>
    <row r="13" spans="1:14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5" customHeight="1">
      <c r="B14" s="12"/>
      <c r="C14" s="12"/>
      <c r="D14" s="12"/>
      <c r="E14" s="12"/>
      <c r="F14" s="12"/>
      <c r="G14" s="12"/>
      <c r="H14" s="15" t="s">
        <v>33</v>
      </c>
      <c r="J14" s="12"/>
      <c r="K14" s="12"/>
      <c r="L14" s="12"/>
      <c r="M14" s="12"/>
      <c r="N14" s="12"/>
    </row>
    <row r="15" spans="1:14">
      <c r="A15" s="10"/>
      <c r="B15" s="10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0"/>
    </row>
    <row r="16" spans="1:14">
      <c r="A16" s="10"/>
      <c r="G16" s="17"/>
      <c r="H16" s="17"/>
      <c r="J16" s="10" t="s">
        <v>19</v>
      </c>
      <c r="K16" s="17"/>
      <c r="L16" s="18">
        <f>M37</f>
        <v>172165.66402980249</v>
      </c>
      <c r="M16" s="19" t="s">
        <v>20</v>
      </c>
      <c r="N16" s="10"/>
    </row>
    <row r="17" spans="1:15">
      <c r="A17" s="10"/>
      <c r="B17" s="10"/>
      <c r="C17" s="17"/>
      <c r="D17" s="17"/>
      <c r="E17" s="20"/>
      <c r="F17" s="17"/>
      <c r="G17" s="17"/>
      <c r="H17" s="17"/>
      <c r="I17" s="17"/>
      <c r="J17" s="17"/>
      <c r="K17" s="17"/>
      <c r="L17" s="17"/>
      <c r="M17" s="17"/>
      <c r="N17" s="10"/>
    </row>
    <row r="18" spans="1:15">
      <c r="A18" s="10" t="s">
        <v>53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5" ht="30" customHeight="1">
      <c r="A19" s="21" t="s">
        <v>0</v>
      </c>
      <c r="B19" s="22" t="s">
        <v>1</v>
      </c>
      <c r="C19" s="22"/>
      <c r="D19" s="21" t="s">
        <v>2</v>
      </c>
      <c r="E19" s="21"/>
      <c r="F19" s="21"/>
      <c r="G19" s="21"/>
      <c r="H19" s="21"/>
      <c r="I19" s="21" t="s">
        <v>3</v>
      </c>
      <c r="J19" s="21"/>
      <c r="K19" s="21"/>
      <c r="L19" s="21"/>
      <c r="M19" s="21" t="s">
        <v>5</v>
      </c>
      <c r="N19" s="3"/>
      <c r="O19" s="4"/>
    </row>
    <row r="20" spans="1:15" ht="38.25">
      <c r="A20" s="21"/>
      <c r="B20" s="22"/>
      <c r="C20" s="22"/>
      <c r="D20" s="21"/>
      <c r="E20" s="21"/>
      <c r="F20" s="21"/>
      <c r="G20" s="21"/>
      <c r="H20" s="21"/>
      <c r="I20" s="1" t="s">
        <v>4</v>
      </c>
      <c r="J20" s="1" t="s">
        <v>7</v>
      </c>
      <c r="K20" s="1" t="s">
        <v>8</v>
      </c>
      <c r="L20" s="1" t="s">
        <v>9</v>
      </c>
      <c r="M20" s="21"/>
      <c r="N20" s="3"/>
      <c r="O20" s="4"/>
    </row>
    <row r="21" spans="1:15">
      <c r="A21" s="23">
        <v>1</v>
      </c>
      <c r="B21" s="24">
        <v>2</v>
      </c>
      <c r="C21" s="24"/>
      <c r="D21" s="24">
        <v>3</v>
      </c>
      <c r="E21" s="24"/>
      <c r="F21" s="24"/>
      <c r="G21" s="24"/>
      <c r="H21" s="24"/>
      <c r="I21" s="1">
        <v>4</v>
      </c>
      <c r="J21" s="1">
        <v>5</v>
      </c>
      <c r="K21" s="1">
        <v>6</v>
      </c>
      <c r="L21" s="1">
        <v>7</v>
      </c>
      <c r="M21" s="1">
        <v>8</v>
      </c>
      <c r="N21" s="3"/>
      <c r="O21" s="4"/>
    </row>
    <row r="22" spans="1:15">
      <c r="A22" s="25" t="s">
        <v>54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3"/>
      <c r="O22" s="4"/>
    </row>
    <row r="23" spans="1:15">
      <c r="A23" s="1">
        <v>1</v>
      </c>
      <c r="B23" s="26" t="s">
        <v>46</v>
      </c>
      <c r="C23" s="26"/>
      <c r="D23" s="9" t="s">
        <v>44</v>
      </c>
      <c r="E23" s="9"/>
      <c r="F23" s="9"/>
      <c r="G23" s="9"/>
      <c r="H23" s="9"/>
      <c r="I23" s="5">
        <v>38233.75</v>
      </c>
      <c r="J23" s="5">
        <v>702.78300000000002</v>
      </c>
      <c r="K23" s="5"/>
      <c r="L23" s="5"/>
      <c r="M23" s="5">
        <f t="shared" ref="M23:M28" si="0">SUM(I23:L23)</f>
        <v>38936.533000000003</v>
      </c>
      <c r="N23" s="3"/>
      <c r="O23" s="4"/>
    </row>
    <row r="24" spans="1:15">
      <c r="A24" s="1">
        <v>2</v>
      </c>
      <c r="B24" s="7" t="s">
        <v>48</v>
      </c>
      <c r="C24" s="8"/>
      <c r="D24" s="27" t="s">
        <v>45</v>
      </c>
      <c r="E24" s="28"/>
      <c r="F24" s="28"/>
      <c r="G24" s="28"/>
      <c r="H24" s="29"/>
      <c r="I24" s="5">
        <v>9484.5409999999993</v>
      </c>
      <c r="J24" s="5">
        <v>1132.6659999999999</v>
      </c>
      <c r="K24" s="5"/>
      <c r="L24" s="5"/>
      <c r="M24" s="5">
        <f t="shared" si="0"/>
        <v>10617.206999999999</v>
      </c>
      <c r="N24" s="3"/>
      <c r="O24" s="4"/>
    </row>
    <row r="25" spans="1:15">
      <c r="A25" s="1">
        <v>1</v>
      </c>
      <c r="B25" s="26" t="s">
        <v>49</v>
      </c>
      <c r="C25" s="26"/>
      <c r="D25" s="9" t="s">
        <v>29</v>
      </c>
      <c r="E25" s="9"/>
      <c r="F25" s="9"/>
      <c r="G25" s="9"/>
      <c r="H25" s="9"/>
      <c r="I25" s="5">
        <v>82354.554000000004</v>
      </c>
      <c r="J25" s="5">
        <v>2.4489999999999998</v>
      </c>
      <c r="K25" s="5">
        <v>1217.6690000000001</v>
      </c>
      <c r="L25" s="5"/>
      <c r="M25" s="5">
        <f t="shared" si="0"/>
        <v>83574.671999999991</v>
      </c>
      <c r="N25" s="3"/>
      <c r="O25" s="4"/>
    </row>
    <row r="26" spans="1:15">
      <c r="A26" s="1">
        <v>2</v>
      </c>
      <c r="B26" s="7" t="s">
        <v>28</v>
      </c>
      <c r="C26" s="8"/>
      <c r="D26" s="9" t="s">
        <v>30</v>
      </c>
      <c r="E26" s="9"/>
      <c r="F26" s="9"/>
      <c r="G26" s="9"/>
      <c r="H26" s="9"/>
      <c r="I26" s="5">
        <v>792.06700000000001</v>
      </c>
      <c r="J26" s="5"/>
      <c r="K26" s="5"/>
      <c r="L26" s="5"/>
      <c r="M26" s="5">
        <f t="shared" si="0"/>
        <v>792.06700000000001</v>
      </c>
      <c r="N26" s="3"/>
      <c r="O26" s="4"/>
    </row>
    <row r="27" spans="1:15" ht="25.5" customHeight="1">
      <c r="A27" s="1">
        <v>3</v>
      </c>
      <c r="B27" s="7" t="s">
        <v>35</v>
      </c>
      <c r="C27" s="8"/>
      <c r="D27" s="9" t="s">
        <v>50</v>
      </c>
      <c r="E27" s="9"/>
      <c r="F27" s="9"/>
      <c r="G27" s="9"/>
      <c r="H27" s="9"/>
      <c r="I27" s="6">
        <v>1105.799</v>
      </c>
      <c r="J27" s="6"/>
      <c r="K27" s="6"/>
      <c r="L27" s="6"/>
      <c r="M27" s="6">
        <f t="shared" si="0"/>
        <v>1105.799</v>
      </c>
      <c r="N27" s="3"/>
      <c r="O27" s="4"/>
    </row>
    <row r="28" spans="1:15" ht="25.5" customHeight="1">
      <c r="A28" s="1">
        <v>6</v>
      </c>
      <c r="B28" s="7" t="s">
        <v>36</v>
      </c>
      <c r="C28" s="8"/>
      <c r="D28" s="9" t="s">
        <v>51</v>
      </c>
      <c r="E28" s="9"/>
      <c r="F28" s="9"/>
      <c r="G28" s="9"/>
      <c r="H28" s="9"/>
      <c r="I28" s="6">
        <v>5997.1940000000004</v>
      </c>
      <c r="J28" s="6"/>
      <c r="K28" s="6"/>
      <c r="L28" s="6"/>
      <c r="M28" s="6">
        <f t="shared" si="0"/>
        <v>5997.1940000000004</v>
      </c>
      <c r="N28" s="3"/>
      <c r="O28" s="4"/>
    </row>
    <row r="29" spans="1:15">
      <c r="A29" s="30"/>
      <c r="B29" s="31"/>
      <c r="C29" s="32"/>
      <c r="D29" s="25" t="s">
        <v>32</v>
      </c>
      <c r="E29" s="25"/>
      <c r="F29" s="25"/>
      <c r="G29" s="25"/>
      <c r="H29" s="25"/>
      <c r="I29" s="33">
        <v>137967.9</v>
      </c>
      <c r="J29" s="33">
        <f>SUM(J23:J28)</f>
        <v>1837.8980000000001</v>
      </c>
      <c r="K29" s="33">
        <f>SUM(K23:K28)</f>
        <v>1217.6690000000001</v>
      </c>
      <c r="L29" s="33"/>
      <c r="M29" s="33">
        <f>SUM(M23:M28)</f>
        <v>141023.47200000001</v>
      </c>
      <c r="N29" s="34"/>
      <c r="O29" s="4"/>
    </row>
    <row r="30" spans="1:15" ht="26.25" customHeight="1">
      <c r="A30" s="35" t="s">
        <v>10</v>
      </c>
      <c r="B30" s="36"/>
      <c r="C30" s="37"/>
      <c r="D30" s="38" t="s">
        <v>11</v>
      </c>
      <c r="E30" s="39"/>
      <c r="F30" s="39"/>
      <c r="G30" s="39"/>
      <c r="H30" s="40"/>
      <c r="I30" s="6">
        <f>I29/100*1.8</f>
        <v>2483.4222</v>
      </c>
      <c r="J30" s="6">
        <f>J29/100*1.8</f>
        <v>33.082164000000006</v>
      </c>
      <c r="K30" s="6">
        <f>K29/100*1.8</f>
        <v>21.918042000000003</v>
      </c>
      <c r="L30" s="6"/>
      <c r="M30" s="6">
        <f t="shared" ref="M30:M37" si="1">SUM(I30:L30)</f>
        <v>2538.4224059999997</v>
      </c>
      <c r="N30" s="34"/>
      <c r="O30" s="4"/>
    </row>
    <row r="31" spans="1:15">
      <c r="A31" s="27"/>
      <c r="B31" s="28"/>
      <c r="C31" s="29"/>
      <c r="D31" s="25" t="s">
        <v>15</v>
      </c>
      <c r="E31" s="25"/>
      <c r="F31" s="25"/>
      <c r="G31" s="25"/>
      <c r="H31" s="25"/>
      <c r="I31" s="33">
        <f>I30+I29</f>
        <v>140451.3222</v>
      </c>
      <c r="J31" s="33">
        <f>J30+J29</f>
        <v>1870.9801640000001</v>
      </c>
      <c r="K31" s="33">
        <f>K30+K29</f>
        <v>1239.5870420000001</v>
      </c>
      <c r="L31" s="33"/>
      <c r="M31" s="33">
        <f t="shared" si="1"/>
        <v>143561.889406</v>
      </c>
      <c r="N31" s="34"/>
      <c r="O31" s="4"/>
    </row>
    <row r="32" spans="1:15" ht="27.75" customHeight="1">
      <c r="A32" s="41" t="s">
        <v>12</v>
      </c>
      <c r="B32" s="42"/>
      <c r="C32" s="43"/>
      <c r="D32" s="27" t="s">
        <v>13</v>
      </c>
      <c r="E32" s="28"/>
      <c r="F32" s="28"/>
      <c r="G32" s="28"/>
      <c r="H32" s="29"/>
      <c r="I32" s="6">
        <f>I31/100*0.63</f>
        <v>884.84332986000004</v>
      </c>
      <c r="J32" s="6">
        <f>J31/100*0.63</f>
        <v>11.7871750332</v>
      </c>
      <c r="K32" s="6"/>
      <c r="L32" s="6"/>
      <c r="M32" s="6">
        <f t="shared" si="1"/>
        <v>896.63050489320005</v>
      </c>
      <c r="N32" s="34"/>
      <c r="O32" s="4"/>
    </row>
    <row r="33" spans="1:15" ht="24" customHeight="1">
      <c r="A33" s="27"/>
      <c r="B33" s="28"/>
      <c r="C33" s="29"/>
      <c r="D33" s="44" t="s">
        <v>16</v>
      </c>
      <c r="E33" s="45"/>
      <c r="F33" s="45"/>
      <c r="G33" s="45"/>
      <c r="H33" s="46"/>
      <c r="I33" s="47">
        <f>I32+I31</f>
        <v>141336.16552986001</v>
      </c>
      <c r="J33" s="47">
        <f>J32+J31</f>
        <v>1882.7673390332</v>
      </c>
      <c r="K33" s="47">
        <f>K32+K31</f>
        <v>1239.5870420000001</v>
      </c>
      <c r="L33" s="47"/>
      <c r="M33" s="47">
        <f t="shared" si="1"/>
        <v>144458.5199108932</v>
      </c>
      <c r="N33" s="34"/>
      <c r="O33" s="4"/>
    </row>
    <row r="34" spans="1:15" ht="27.75" customHeight="1">
      <c r="A34" s="7" t="s">
        <v>14</v>
      </c>
      <c r="B34" s="48"/>
      <c r="C34" s="8"/>
      <c r="D34" s="38" t="s">
        <v>47</v>
      </c>
      <c r="E34" s="39"/>
      <c r="F34" s="39"/>
      <c r="G34" s="39"/>
      <c r="H34" s="40"/>
      <c r="I34" s="6">
        <f>I33/100*1</f>
        <v>1413.3616552986</v>
      </c>
      <c r="J34" s="6">
        <f>J33/100*1</f>
        <v>18.827673390331999</v>
      </c>
      <c r="K34" s="6">
        <f>K33/100*1</f>
        <v>12.395870420000001</v>
      </c>
      <c r="L34" s="6"/>
      <c r="M34" s="6">
        <f t="shared" si="1"/>
        <v>1444.5851991089319</v>
      </c>
      <c r="N34" s="34"/>
      <c r="O34" s="4"/>
    </row>
    <row r="35" spans="1:15">
      <c r="A35" s="30"/>
      <c r="B35" s="31"/>
      <c r="C35" s="32"/>
      <c r="D35" s="25" t="s">
        <v>6</v>
      </c>
      <c r="E35" s="25"/>
      <c r="F35" s="25"/>
      <c r="G35" s="25"/>
      <c r="H35" s="25"/>
      <c r="I35" s="33">
        <f>I34+I33</f>
        <v>142749.5271851586</v>
      </c>
      <c r="J35" s="33">
        <f>J34+J33</f>
        <v>1901.5950124235319</v>
      </c>
      <c r="K35" s="33">
        <f>K34+K33</f>
        <v>1251.98291242</v>
      </c>
      <c r="L35" s="33"/>
      <c r="M35" s="33">
        <f t="shared" si="1"/>
        <v>145903.10511000213</v>
      </c>
      <c r="N35" s="34"/>
      <c r="O35" s="4"/>
    </row>
    <row r="36" spans="1:15">
      <c r="A36" s="49"/>
      <c r="B36" s="50"/>
      <c r="C36" s="51"/>
      <c r="D36" s="44" t="s">
        <v>17</v>
      </c>
      <c r="E36" s="45"/>
      <c r="F36" s="45"/>
      <c r="G36" s="45"/>
      <c r="H36" s="46"/>
      <c r="I36" s="33">
        <f>I35/100*18</f>
        <v>25694.914893328547</v>
      </c>
      <c r="J36" s="33">
        <f>J35/100*18</f>
        <v>342.28710223623568</v>
      </c>
      <c r="K36" s="33">
        <f>K35/100*18</f>
        <v>225.35692423560002</v>
      </c>
      <c r="L36" s="33"/>
      <c r="M36" s="33">
        <f t="shared" si="1"/>
        <v>26262.55891980038</v>
      </c>
      <c r="N36" s="34"/>
      <c r="O36" s="4"/>
    </row>
    <row r="37" spans="1:15">
      <c r="A37" s="49"/>
      <c r="B37" s="50"/>
      <c r="C37" s="51"/>
      <c r="D37" s="25" t="s">
        <v>18</v>
      </c>
      <c r="E37" s="25"/>
      <c r="F37" s="25"/>
      <c r="G37" s="25"/>
      <c r="H37" s="25"/>
      <c r="I37" s="33">
        <f>I36+I35</f>
        <v>168444.44207848713</v>
      </c>
      <c r="J37" s="33">
        <f>J36+J35</f>
        <v>2243.8821146597675</v>
      </c>
      <c r="K37" s="33">
        <f>K36+K35</f>
        <v>1477.3398366556</v>
      </c>
      <c r="L37" s="33"/>
      <c r="M37" s="33">
        <f t="shared" si="1"/>
        <v>172165.66402980249</v>
      </c>
      <c r="N37" s="34"/>
      <c r="O37" s="4"/>
    </row>
    <row r="38" spans="1:15">
      <c r="A38" s="52"/>
      <c r="B38" s="53"/>
      <c r="C38" s="53"/>
      <c r="D38" s="54"/>
      <c r="E38" s="54"/>
      <c r="F38" s="54"/>
      <c r="G38" s="54"/>
      <c r="H38" s="54"/>
      <c r="I38" s="55"/>
      <c r="J38" s="55"/>
      <c r="K38" s="55"/>
      <c r="L38" s="55"/>
      <c r="M38" s="55"/>
      <c r="N38" s="34"/>
      <c r="O38" s="4"/>
    </row>
    <row r="39" spans="1:15">
      <c r="A39" s="52"/>
      <c r="B39" s="53"/>
      <c r="C39" s="53"/>
      <c r="D39" s="54"/>
      <c r="E39" s="54"/>
      <c r="F39" s="54"/>
      <c r="G39" s="54"/>
      <c r="H39" s="54"/>
      <c r="I39" s="55"/>
      <c r="J39" s="55"/>
      <c r="K39" s="55"/>
      <c r="L39" s="55"/>
      <c r="M39" s="55"/>
      <c r="N39" s="34"/>
      <c r="O39" s="4"/>
    </row>
    <row r="40" spans="1:15" s="62" customFormat="1">
      <c r="A40" s="56"/>
      <c r="B40" s="57" t="s">
        <v>37</v>
      </c>
      <c r="C40" s="57"/>
      <c r="D40" s="58"/>
      <c r="E40" s="59"/>
      <c r="F40" s="59"/>
      <c r="G40" s="59"/>
      <c r="H40" s="59"/>
      <c r="I40" s="60"/>
      <c r="J40" s="60"/>
      <c r="K40" s="60"/>
      <c r="L40" s="60"/>
      <c r="M40" s="61" t="s">
        <v>38</v>
      </c>
    </row>
    <row r="41" spans="1:15" s="62" customFormat="1">
      <c r="A41" s="56"/>
      <c r="B41" s="63"/>
      <c r="C41" s="63"/>
      <c r="D41" s="61"/>
      <c r="E41" s="61"/>
      <c r="F41" s="61"/>
      <c r="G41" s="61"/>
      <c r="H41" s="61"/>
      <c r="I41" s="64" t="s">
        <v>39</v>
      </c>
      <c r="J41" s="56"/>
      <c r="K41" s="56"/>
      <c r="L41" s="56"/>
      <c r="M41" s="56"/>
    </row>
    <row r="42" spans="1:15" s="62" customFormat="1">
      <c r="A42" s="56"/>
      <c r="B42" s="65"/>
      <c r="C42" s="65"/>
      <c r="D42" s="61"/>
      <c r="E42" s="61"/>
      <c r="F42" s="61"/>
      <c r="G42" s="61"/>
      <c r="H42" s="61"/>
      <c r="I42" s="56"/>
      <c r="J42" s="56"/>
      <c r="K42" s="56"/>
      <c r="L42" s="56"/>
      <c r="M42" s="56"/>
    </row>
    <row r="43" spans="1:15" s="62" customFormat="1">
      <c r="A43" s="56"/>
      <c r="B43" s="57" t="s">
        <v>26</v>
      </c>
      <c r="C43" s="66"/>
      <c r="D43" s="67"/>
      <c r="E43" s="68" t="s">
        <v>40</v>
      </c>
      <c r="F43" s="67"/>
      <c r="G43" s="67"/>
      <c r="H43" s="67"/>
      <c r="I43" s="69"/>
      <c r="J43" s="60"/>
      <c r="K43" s="60"/>
      <c r="L43" s="60"/>
      <c r="M43" s="61" t="s">
        <v>41</v>
      </c>
    </row>
    <row r="44" spans="1:15">
      <c r="A44" s="52"/>
      <c r="B44" s="53"/>
      <c r="C44" s="53"/>
      <c r="D44" s="54"/>
      <c r="E44" s="54"/>
      <c r="F44" s="54"/>
      <c r="G44" s="54"/>
      <c r="H44" s="54"/>
      <c r="I44" s="64" t="s">
        <v>39</v>
      </c>
      <c r="J44" s="55"/>
      <c r="K44" s="55"/>
      <c r="L44" s="55"/>
      <c r="M44" s="55"/>
      <c r="N44" s="34"/>
      <c r="O44" s="4"/>
    </row>
    <row r="45" spans="1:15">
      <c r="A45" s="52"/>
      <c r="B45" s="53"/>
      <c r="C45" s="53"/>
      <c r="D45" s="54"/>
      <c r="E45" s="54"/>
      <c r="F45" s="54"/>
      <c r="G45" s="54"/>
      <c r="H45" s="54"/>
      <c r="I45" s="55"/>
      <c r="J45" s="55"/>
      <c r="K45" s="55"/>
      <c r="L45" s="55"/>
      <c r="M45" s="55"/>
      <c r="N45" s="34"/>
      <c r="O45" s="4"/>
    </row>
    <row r="46" spans="1:15" s="62" customFormat="1">
      <c r="A46" s="56"/>
      <c r="B46" s="57" t="s">
        <v>42</v>
      </c>
      <c r="C46" s="60"/>
      <c r="D46" s="67"/>
      <c r="E46" s="67"/>
      <c r="F46" s="67"/>
      <c r="G46" s="67"/>
      <c r="H46" s="67"/>
      <c r="I46" s="60"/>
      <c r="J46" s="60"/>
      <c r="K46" s="60"/>
      <c r="L46" s="60"/>
      <c r="M46" s="56"/>
    </row>
    <row r="47" spans="1:15" s="62" customFormat="1">
      <c r="A47" s="56"/>
      <c r="B47" s="56"/>
      <c r="C47" s="56"/>
      <c r="D47" s="61"/>
      <c r="E47" s="61"/>
      <c r="F47" s="61"/>
      <c r="G47" s="61"/>
      <c r="H47" s="61"/>
      <c r="I47" s="64" t="s">
        <v>43</v>
      </c>
      <c r="J47" s="56"/>
      <c r="K47" s="56"/>
      <c r="L47" s="56"/>
      <c r="M47" s="56"/>
    </row>
    <row r="48" spans="1:15">
      <c r="A48" s="52"/>
      <c r="B48" s="53"/>
      <c r="C48" s="53"/>
      <c r="D48" s="54"/>
      <c r="E48" s="54"/>
      <c r="F48" s="54"/>
      <c r="G48" s="54"/>
      <c r="H48" s="54"/>
      <c r="I48" s="55"/>
      <c r="J48" s="55"/>
      <c r="K48" s="55"/>
      <c r="L48" s="55"/>
      <c r="M48" s="55"/>
      <c r="N48" s="34"/>
      <c r="O48" s="4"/>
    </row>
    <row r="49" spans="1:15">
      <c r="A49" s="52"/>
      <c r="B49" s="53"/>
      <c r="C49" s="53"/>
      <c r="D49" s="54"/>
      <c r="E49" s="54"/>
      <c r="F49" s="54"/>
      <c r="G49" s="54"/>
      <c r="H49" s="54"/>
      <c r="I49" s="55"/>
      <c r="J49" s="55"/>
      <c r="K49" s="55"/>
      <c r="L49" s="55"/>
      <c r="M49" s="55"/>
      <c r="N49" s="34"/>
      <c r="O49" s="4"/>
    </row>
    <row r="50" spans="1:15">
      <c r="A50" s="52"/>
      <c r="B50" s="53"/>
      <c r="C50" s="53"/>
      <c r="D50" s="54"/>
      <c r="E50" s="54"/>
      <c r="F50" s="54"/>
      <c r="G50" s="54"/>
      <c r="H50" s="54"/>
      <c r="I50" s="55"/>
      <c r="J50" s="55"/>
      <c r="K50" s="55"/>
      <c r="L50" s="55"/>
      <c r="M50" s="55"/>
      <c r="N50" s="34"/>
      <c r="O50" s="4"/>
    </row>
    <row r="51" spans="1:15">
      <c r="A51" s="52"/>
      <c r="B51" s="70"/>
      <c r="C51" s="70"/>
      <c r="D51" s="54"/>
      <c r="E51" s="54"/>
      <c r="F51" s="54"/>
      <c r="G51" s="54"/>
      <c r="H51" s="54"/>
      <c r="I51" s="55"/>
      <c r="J51" s="55"/>
      <c r="K51" s="55"/>
      <c r="L51" s="55"/>
      <c r="M51" s="55"/>
      <c r="N51" s="34"/>
      <c r="O51" s="4"/>
    </row>
    <row r="52" spans="1:15">
      <c r="A52" s="52"/>
      <c r="B52" s="70"/>
      <c r="C52" s="70"/>
      <c r="D52" s="54"/>
      <c r="E52" s="54"/>
      <c r="F52" s="54"/>
      <c r="G52" s="54"/>
      <c r="H52" s="54"/>
      <c r="I52" s="55"/>
      <c r="J52" s="55"/>
      <c r="K52" s="55"/>
      <c r="L52" s="55"/>
      <c r="M52" s="55"/>
      <c r="N52" s="34"/>
      <c r="O52" s="4"/>
    </row>
    <row r="53" spans="1:15">
      <c r="D53" s="71"/>
      <c r="E53" s="71"/>
      <c r="F53" s="71"/>
      <c r="G53" s="71"/>
      <c r="H53" s="71"/>
    </row>
    <row r="54" spans="1:15">
      <c r="D54" s="71"/>
      <c r="E54" s="71"/>
      <c r="F54" s="71"/>
      <c r="G54" s="71"/>
      <c r="H54" s="71"/>
    </row>
    <row r="55" spans="1:15">
      <c r="D55" s="71"/>
      <c r="E55" s="71"/>
      <c r="F55" s="71"/>
      <c r="G55" s="71"/>
      <c r="H55" s="71"/>
    </row>
    <row r="56" spans="1:15">
      <c r="D56" s="71"/>
      <c r="E56" s="71"/>
      <c r="F56" s="71"/>
      <c r="G56" s="71"/>
      <c r="H56" s="71"/>
    </row>
    <row r="57" spans="1:15">
      <c r="D57" s="71"/>
      <c r="E57" s="71"/>
      <c r="F57" s="71"/>
      <c r="G57" s="71"/>
      <c r="H57" s="71"/>
    </row>
    <row r="58" spans="1:15">
      <c r="D58" s="71"/>
      <c r="E58" s="71"/>
      <c r="F58" s="71"/>
      <c r="G58" s="71"/>
      <c r="H58" s="71"/>
    </row>
  </sheetData>
  <mergeCells count="47">
    <mergeCell ref="B26:C26"/>
    <mergeCell ref="D35:H35"/>
    <mergeCell ref="D36:H36"/>
    <mergeCell ref="D34:H34"/>
    <mergeCell ref="D33:H33"/>
    <mergeCell ref="A34:C34"/>
    <mergeCell ref="A33:C33"/>
    <mergeCell ref="A30:C30"/>
    <mergeCell ref="D30:H30"/>
    <mergeCell ref="A31:C31"/>
    <mergeCell ref="D31:H31"/>
    <mergeCell ref="D32:H32"/>
    <mergeCell ref="A32:C32"/>
    <mergeCell ref="A35:C35"/>
    <mergeCell ref="A36:C36"/>
    <mergeCell ref="A37:C37"/>
    <mergeCell ref="D56:H56"/>
    <mergeCell ref="D57:H57"/>
    <mergeCell ref="D58:H58"/>
    <mergeCell ref="D55:H55"/>
    <mergeCell ref="D54:H54"/>
    <mergeCell ref="D37:H37"/>
    <mergeCell ref="D53:H53"/>
    <mergeCell ref="B41:C41"/>
    <mergeCell ref="A12:M12"/>
    <mergeCell ref="C15:M15"/>
    <mergeCell ref="A19:A20"/>
    <mergeCell ref="B21:C21"/>
    <mergeCell ref="D21:H21"/>
    <mergeCell ref="M19:M20"/>
    <mergeCell ref="I19:L19"/>
    <mergeCell ref="A29:C29"/>
    <mergeCell ref="D25:H25"/>
    <mergeCell ref="B19:C20"/>
    <mergeCell ref="D19:H20"/>
    <mergeCell ref="A22:M22"/>
    <mergeCell ref="B28:C28"/>
    <mergeCell ref="B27:C27"/>
    <mergeCell ref="D29:H29"/>
    <mergeCell ref="B23:C23"/>
    <mergeCell ref="B24:C24"/>
    <mergeCell ref="D23:H23"/>
    <mergeCell ref="D24:H24"/>
    <mergeCell ref="D27:H27"/>
    <mergeCell ref="D28:H28"/>
    <mergeCell ref="B25:C25"/>
    <mergeCell ref="D26:H26"/>
  </mergeCells>
  <phoneticPr fontId="6" type="noConversion"/>
  <pageMargins left="0.27" right="0.33" top="0.45" bottom="0.4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 2-1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2012-06-24T09:10:42Z</cp:lastPrinted>
  <dcterms:created xsi:type="dcterms:W3CDTF">2006-09-28T05:33:49Z</dcterms:created>
  <dcterms:modified xsi:type="dcterms:W3CDTF">2012-06-25T13:24:06Z</dcterms:modified>
</cp:coreProperties>
</file>